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J13" i="1" l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B13" i="1" s="1"/>
  <c r="P11" i="1"/>
  <c r="P13" i="1" s="1"/>
  <c r="O11" i="1"/>
  <c r="O13" i="1" s="1"/>
  <c r="L11" i="1"/>
  <c r="L13" i="1" s="1"/>
  <c r="J11" i="1"/>
  <c r="I11" i="1"/>
  <c r="I13" i="1" s="1"/>
  <c r="H11" i="1"/>
  <c r="H13" i="1" s="1"/>
  <c r="G11" i="1"/>
  <c r="G13" i="1" s="1"/>
  <c r="D11" i="1"/>
  <c r="D13" i="1" s="1"/>
  <c r="B11" i="1"/>
  <c r="P10" i="1"/>
  <c r="O10" i="1"/>
  <c r="N10" i="1"/>
  <c r="N11" i="1" s="1"/>
  <c r="N13" i="1" s="1"/>
  <c r="M10" i="1"/>
  <c r="M11" i="1" s="1"/>
  <c r="M13" i="1" s="1"/>
  <c r="L10" i="1"/>
  <c r="K10" i="1"/>
  <c r="K11" i="1" s="1"/>
  <c r="K13" i="1" s="1"/>
  <c r="J10" i="1"/>
  <c r="I10" i="1"/>
  <c r="H10" i="1"/>
  <c r="G10" i="1"/>
  <c r="F10" i="1"/>
  <c r="F11" i="1" s="1"/>
  <c r="F13" i="1" s="1"/>
  <c r="E10" i="1"/>
  <c r="E11" i="1" s="1"/>
  <c r="E13" i="1" s="1"/>
  <c r="D10" i="1"/>
  <c r="C10" i="1"/>
  <c r="C11" i="1" s="1"/>
  <c r="C13" i="1" s="1"/>
  <c r="B10" i="1"/>
  <c r="C16" i="1" l="1"/>
</calcChain>
</file>

<file path=xl/sharedStrings.xml><?xml version="1.0" encoding="utf-8"?>
<sst xmlns="http://schemas.openxmlformats.org/spreadsheetml/2006/main" count="31" uniqueCount="28">
  <si>
    <t>Наименование и ход продуктов питания</t>
  </si>
  <si>
    <t>меню</t>
  </si>
  <si>
    <t>крупа овсянная</t>
  </si>
  <si>
    <t>молоко</t>
  </si>
  <si>
    <t>масло сливочное</t>
  </si>
  <si>
    <t>сахар песок</t>
  </si>
  <si>
    <t>соль</t>
  </si>
  <si>
    <t>чай</t>
  </si>
  <si>
    <t>творог</t>
  </si>
  <si>
    <t>масло растительное</t>
  </si>
  <si>
    <t>мука</t>
  </si>
  <si>
    <t>сметана</t>
  </si>
  <si>
    <t xml:space="preserve">картофель </t>
  </si>
  <si>
    <t>яйцо</t>
  </si>
  <si>
    <t xml:space="preserve">хлеб пшеничный </t>
  </si>
  <si>
    <t xml:space="preserve">хлеб ржанной </t>
  </si>
  <si>
    <t>яблоки</t>
  </si>
  <si>
    <t>каша молочная овс.</t>
  </si>
  <si>
    <t>чай с сахаром</t>
  </si>
  <si>
    <t>сырники</t>
  </si>
  <si>
    <t>яйцо варенное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</si>
  <si>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</si>
  <si>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</si>
  <si>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</si>
  <si>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</si>
  <si>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</si>
  <si>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</si>
  <si>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Врач(диетсестра)___________принял повар____________Выдал кладовщик__________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</si>
</sst>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i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2" xfId="0" applyFont="1" applyBorder="1"/>
    <xf numFmtId="164" fontId="3" fillId="0" borderId="2" xfId="0" applyNumberFormat="1" applyFont="1" applyBorder="1"/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wrapText="1"/>
    </xf>
    <xf numFmtId="2" fontId="3" fillId="2" borderId="2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S4" sqref="S4"/>
    </sheetView>
  </sheetViews>
  <sheetFormatPr defaultRowHeight="14.4" x14ac:dyDescent="0.3"/>
  <sheetData>
    <row r="1" spans="1:16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3.2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  <c r="O2" s="2" t="s">
        <v>15</v>
      </c>
      <c r="P2" s="3" t="s">
        <v>16</v>
      </c>
    </row>
    <row r="3" spans="1:16" x14ac:dyDescent="0.3">
      <c r="A3" s="4" t="s">
        <v>17</v>
      </c>
      <c r="B3" s="4">
        <v>0.03</v>
      </c>
      <c r="C3" s="4">
        <v>0.05</v>
      </c>
      <c r="D3" s="4">
        <v>5.0000000000000001E-3</v>
      </c>
      <c r="E3" s="5">
        <v>3.0000000000000001E-3</v>
      </c>
      <c r="F3" s="4">
        <v>2.0000000000000001E-4</v>
      </c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8.8" x14ac:dyDescent="0.3">
      <c r="A4" s="6" t="s">
        <v>18</v>
      </c>
      <c r="B4" s="4"/>
      <c r="C4" s="4"/>
      <c r="D4" s="4"/>
      <c r="E4" s="4">
        <v>1.4999999999999999E-2</v>
      </c>
      <c r="F4" s="4"/>
      <c r="G4" s="4">
        <v>1E-3</v>
      </c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 t="s">
        <v>19</v>
      </c>
      <c r="B5" s="4"/>
      <c r="C5" s="4"/>
      <c r="D5" s="4">
        <v>4.0000000000000001E-3</v>
      </c>
      <c r="E5" s="4"/>
      <c r="F5" s="4"/>
      <c r="G5" s="4"/>
      <c r="H5" s="4">
        <v>4.5999999999999999E-2</v>
      </c>
      <c r="I5" s="4">
        <v>3.0000000000000001E-3</v>
      </c>
      <c r="J5" s="4">
        <v>1.4999999999999999E-2</v>
      </c>
      <c r="K5" s="4">
        <v>3.0000000000000001E-3</v>
      </c>
      <c r="L5" s="4">
        <v>4.2000000000000003E-2</v>
      </c>
      <c r="M5" s="4">
        <v>1</v>
      </c>
      <c r="N5" s="4"/>
      <c r="O5" s="4"/>
      <c r="P5" s="4"/>
    </row>
    <row r="6" spans="1:16" x14ac:dyDescent="0.3">
      <c r="A6" s="4" t="s">
        <v>20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>
        <v>1</v>
      </c>
      <c r="N6" s="4"/>
      <c r="O6" s="4"/>
      <c r="P6" s="4"/>
    </row>
    <row r="7" spans="1:16" x14ac:dyDescent="0.3">
      <c r="A7" s="4" t="s">
        <v>16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v>0.15</v>
      </c>
    </row>
    <row r="8" spans="1:16" x14ac:dyDescent="0.3">
      <c r="A8" s="4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v>0.05</v>
      </c>
      <c r="O8" s="4"/>
      <c r="P8" s="4"/>
    </row>
    <row r="9" spans="1:16" x14ac:dyDescent="0.3">
      <c r="A9" s="4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0.05</v>
      </c>
      <c r="P9" s="4"/>
    </row>
    <row r="10" spans="1:16" ht="43.2" x14ac:dyDescent="0.3">
      <c r="A10" s="7" t="s">
        <v>21</v>
      </c>
      <c r="B10" s="8">
        <f>B9+B8+B7+B5+B4+B3+B6</f>
        <v>0.03</v>
      </c>
      <c r="C10" s="8">
        <f t="shared" ref="C10:P10" si="0">C9+C8+C7+C5+C4+C3+C6</f>
        <v>0.05</v>
      </c>
      <c r="D10" s="8">
        <f t="shared" si="0"/>
        <v>9.0000000000000011E-3</v>
      </c>
      <c r="E10" s="8">
        <f t="shared" si="0"/>
        <v>1.7999999999999999E-2</v>
      </c>
      <c r="F10" s="8">
        <f t="shared" si="0"/>
        <v>2.0000000000000001E-4</v>
      </c>
      <c r="G10" s="8">
        <f t="shared" si="0"/>
        <v>1E-3</v>
      </c>
      <c r="H10" s="8">
        <f t="shared" si="0"/>
        <v>4.5999999999999999E-2</v>
      </c>
      <c r="I10" s="8">
        <f t="shared" si="0"/>
        <v>3.0000000000000001E-3</v>
      </c>
      <c r="J10" s="8">
        <f t="shared" si="0"/>
        <v>1.4999999999999999E-2</v>
      </c>
      <c r="K10" s="8">
        <f t="shared" si="0"/>
        <v>3.0000000000000001E-3</v>
      </c>
      <c r="L10" s="8">
        <f t="shared" si="0"/>
        <v>4.2000000000000003E-2</v>
      </c>
      <c r="M10" s="8">
        <f t="shared" si="0"/>
        <v>2</v>
      </c>
      <c r="N10" s="8">
        <f t="shared" si="0"/>
        <v>0.05</v>
      </c>
      <c r="O10" s="8">
        <f t="shared" si="0"/>
        <v>0.05</v>
      </c>
      <c r="P10" s="8">
        <f t="shared" si="0"/>
        <v>0.15</v>
      </c>
    </row>
    <row r="11" spans="1:16" ht="72" x14ac:dyDescent="0.3">
      <c r="A11" s="9" t="s">
        <v>22</v>
      </c>
      <c r="B11" s="8">
        <f>$B$15*B10</f>
        <v>0.03</v>
      </c>
      <c r="C11" s="8">
        <f t="shared" ref="C11:P11" si="1">$B$15*C10</f>
        <v>0.05</v>
      </c>
      <c r="D11" s="8">
        <f t="shared" si="1"/>
        <v>9.0000000000000011E-3</v>
      </c>
      <c r="E11" s="8">
        <f t="shared" si="1"/>
        <v>1.7999999999999999E-2</v>
      </c>
      <c r="F11" s="8">
        <f t="shared" si="1"/>
        <v>2.0000000000000001E-4</v>
      </c>
      <c r="G11" s="8">
        <f t="shared" si="1"/>
        <v>1E-3</v>
      </c>
      <c r="H11" s="8">
        <f t="shared" si="1"/>
        <v>4.5999999999999999E-2</v>
      </c>
      <c r="I11" s="8">
        <f t="shared" si="1"/>
        <v>3.0000000000000001E-3</v>
      </c>
      <c r="J11" s="8">
        <f t="shared" si="1"/>
        <v>1.4999999999999999E-2</v>
      </c>
      <c r="K11" s="8">
        <f t="shared" si="1"/>
        <v>3.0000000000000001E-3</v>
      </c>
      <c r="L11" s="8">
        <f t="shared" si="1"/>
        <v>4.2000000000000003E-2</v>
      </c>
      <c r="M11" s="8">
        <f t="shared" si="1"/>
        <v>2</v>
      </c>
      <c r="N11" s="8">
        <f t="shared" si="1"/>
        <v>0.05</v>
      </c>
      <c r="O11" s="8">
        <f t="shared" si="1"/>
        <v>0.05</v>
      </c>
      <c r="P11" s="8">
        <f t="shared" si="1"/>
        <v>0.15</v>
      </c>
    </row>
    <row r="12" spans="1:16" x14ac:dyDescent="0.3">
      <c r="A12" s="8" t="s">
        <v>23</v>
      </c>
      <c r="B12" s="8">
        <f>VLOOKUP(B$2,[1]Лист2!$A$1:$B$50,2,0)</f>
        <v>66.260000000000005</v>
      </c>
      <c r="C12" s="8">
        <f>VLOOKUP(C$2,[1]Лист2!$A$1:$B$50,2,0)</f>
        <v>99.1</v>
      </c>
      <c r="D12" s="8">
        <f>VLOOKUP(D$2,[1]Лист2!$A$1:$B$50,2,0)</f>
        <v>842.99</v>
      </c>
      <c r="E12" s="8">
        <f>VLOOKUP(E$2,[1]Лист2!$A$1:$B$50,2,0)</f>
        <v>65.48</v>
      </c>
      <c r="F12" s="8">
        <f>VLOOKUP(F$2,[1]Лист2!$A$1:$B$50,2,0)</f>
        <v>14.68</v>
      </c>
      <c r="G12" s="8">
        <f>VLOOKUP(G$2,[1]Лист2!$A$1:$B$50,2,0)</f>
        <v>1212.07</v>
      </c>
      <c r="H12" s="8">
        <f>VLOOKUP(H$2,[1]Лист2!$A$1:$B$50,2,0)</f>
        <v>353.38</v>
      </c>
      <c r="I12" s="8">
        <f>VLOOKUP(I$2,[1]Лист2!$A$1:$B$50,2,0)</f>
        <v>139.4</v>
      </c>
      <c r="J12" s="8">
        <f>VLOOKUP(J$2,[1]Лист2!$A$1:$B$50,2,0)</f>
        <v>54.17</v>
      </c>
      <c r="K12" s="8">
        <f>VLOOKUP(K$2,[1]Лист2!$A$1:$B$50,2,0)</f>
        <v>311.05</v>
      </c>
      <c r="L12" s="8">
        <f>VLOOKUP(L$2,[1]Лист2!$A$1:$B$50,2,0)</f>
        <v>36.78</v>
      </c>
      <c r="M12" s="8">
        <f>VLOOKUP(M$2,[1]Лист2!$A$1:$B$50,2,0)</f>
        <v>8.4</v>
      </c>
      <c r="N12" s="8">
        <f>VLOOKUP(N$2,[1]Лист2!$A$1:$B$50,2,0)</f>
        <v>60.72</v>
      </c>
      <c r="O12" s="8">
        <f>VLOOKUP(O$2,[1]Лист2!$A$1:$B$50,2,0)</f>
        <v>67.34</v>
      </c>
      <c r="P12" s="8">
        <f>VLOOKUP(P$2,[1]Лист2!$A$1:$B$50,2,0)</f>
        <v>77.62</v>
      </c>
    </row>
    <row r="13" spans="1:16" x14ac:dyDescent="0.3">
      <c r="A13" s="8" t="s">
        <v>24</v>
      </c>
      <c r="B13" s="10">
        <f>B11*B12</f>
        <v>1.9878</v>
      </c>
      <c r="C13" s="10">
        <f t="shared" ref="C13:P13" si="2">C11*C12</f>
        <v>4.9550000000000001</v>
      </c>
      <c r="D13" s="10">
        <f t="shared" si="2"/>
        <v>7.5869100000000014</v>
      </c>
      <c r="E13" s="10">
        <f t="shared" si="2"/>
        <v>1.1786399999999999</v>
      </c>
      <c r="F13" s="10">
        <f t="shared" si="2"/>
        <v>2.9360000000000002E-3</v>
      </c>
      <c r="G13" s="10">
        <f t="shared" si="2"/>
        <v>1.21207</v>
      </c>
      <c r="H13" s="10">
        <f t="shared" si="2"/>
        <v>16.255479999999999</v>
      </c>
      <c r="I13" s="10">
        <f t="shared" si="2"/>
        <v>0.41820000000000002</v>
      </c>
      <c r="J13" s="10">
        <f t="shared" si="2"/>
        <v>0.81254999999999999</v>
      </c>
      <c r="K13" s="10">
        <f t="shared" si="2"/>
        <v>0.93315000000000003</v>
      </c>
      <c r="L13" s="10">
        <f t="shared" si="2"/>
        <v>1.5447600000000001</v>
      </c>
      <c r="M13" s="10">
        <f t="shared" si="2"/>
        <v>16.8</v>
      </c>
      <c r="N13" s="10">
        <f t="shared" si="2"/>
        <v>3.036</v>
      </c>
      <c r="O13" s="10">
        <f t="shared" si="2"/>
        <v>3.3670000000000004</v>
      </c>
      <c r="P13" s="10">
        <f t="shared" si="2"/>
        <v>11.643000000000001</v>
      </c>
    </row>
    <row r="14" spans="1:16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2" t="s">
        <v>25</v>
      </c>
      <c r="B15" s="4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11" t="s">
        <v>26</v>
      </c>
      <c r="B16" s="12"/>
      <c r="C16" s="11" t="str">
        <f>SUM(B13:P13)&amp;" руб."</f>
        <v>71,733496 руб.</v>
      </c>
      <c r="D16" s="1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8" spans="1:1" x14ac:dyDescent="0.3">
      <c r="A18" t="s">
        <v>27</v>
      </c>
    </row>
  </sheetData>
  <mergeCells count="3">
    <mergeCell ref="A1:P1"/>
    <mergeCell ref="A16:B16"/>
    <mergeCell ref="C16:D1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B2:P2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2023-10-13T13:18:43Z</dcterms:modified>
</cp:coreProperties>
</file>