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D11" i="1"/>
  <c r="C11" i="1"/>
  <c r="B11" i="1"/>
  <c r="K10" i="1"/>
  <c r="K12" i="1" s="1"/>
  <c r="J10" i="1"/>
  <c r="J12" i="1" s="1"/>
  <c r="I10" i="1"/>
  <c r="I12" i="1" s="1"/>
  <c r="H10" i="1"/>
  <c r="H12" i="1" s="1"/>
  <c r="G10" i="1"/>
  <c r="G12" i="1" s="1"/>
  <c r="C10" i="1"/>
  <c r="C12" i="1" s="1"/>
  <c r="B10" i="1"/>
  <c r="B12" i="1" s="1"/>
  <c r="N9" i="1"/>
  <c r="N10" i="1" s="1"/>
  <c r="N12" i="1" s="1"/>
  <c r="M9" i="1"/>
  <c r="M10" i="1" s="1"/>
  <c r="M12" i="1" s="1"/>
  <c r="L9" i="1"/>
  <c r="L10" i="1" s="1"/>
  <c r="L12" i="1" s="1"/>
  <c r="K9" i="1"/>
  <c r="J9" i="1"/>
  <c r="I9" i="1"/>
  <c r="H9" i="1"/>
  <c r="G9" i="1"/>
  <c r="F9" i="1"/>
  <c r="F10" i="1" s="1"/>
  <c r="F12" i="1" s="1"/>
  <c r="E9" i="1"/>
  <c r="E10" i="1" s="1"/>
  <c r="E12" i="1" s="1"/>
  <c r="D9" i="1"/>
  <c r="D10" i="1" s="1"/>
  <c r="D12" i="1" s="1"/>
  <c r="C9" i="1"/>
  <c r="B9" i="1"/>
  <c r="C15" i="1" l="1"/>
</calcChain>
</file>

<file path=xl/sharedStrings.xml><?xml version="1.0" encoding="utf-8"?>
<sst xmlns="http://schemas.openxmlformats.org/spreadsheetml/2006/main" count="29" uniqueCount="28">
  <si>
    <t xml:space="preserve">Наименование и ход продуктов питания  </t>
  </si>
  <si>
    <t>меню</t>
  </si>
  <si>
    <t xml:space="preserve">хлеб ржанной </t>
  </si>
  <si>
    <t>крупа гречневая</t>
  </si>
  <si>
    <t>соль</t>
  </si>
  <si>
    <t>масло сливочное</t>
  </si>
  <si>
    <t>мясо</t>
  </si>
  <si>
    <t>лук</t>
  </si>
  <si>
    <t>томат паста</t>
  </si>
  <si>
    <t>масло растительное</t>
  </si>
  <si>
    <t>мука</t>
  </si>
  <si>
    <t xml:space="preserve">хлеб пшеничный </t>
  </si>
  <si>
    <t>яблоки</t>
  </si>
  <si>
    <t>сахар песок</t>
  </si>
  <si>
    <t xml:space="preserve">огурцы грунтовые </t>
  </si>
  <si>
    <t xml:space="preserve">гуляш из гавядины </t>
  </si>
  <si>
    <t>каша гречневая расс.</t>
  </si>
  <si>
    <t>кампот из пл. свж . Яб</t>
  </si>
  <si>
    <t>хлеб пшеничный</t>
  </si>
  <si>
    <t xml:space="preserve">огурцы свежие </t>
  </si>
  <si>
    <t xml:space="preserve"> 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</si>
  <si>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</si>
  <si>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</si>
  <si>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</si>
  <si>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</si>
  <si>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</si>
  <si>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</si>
  <si>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Врач(диетсестра)___________принял повар____________Выдал кладовщик__________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</si>
</sst>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3" fillId="0" borderId="2" xfId="0" applyFont="1" applyBorder="1"/>
    <xf numFmtId="0" fontId="0" fillId="0" borderId="2" xfId="0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3" fillId="2" borderId="2" xfId="0" applyFont="1" applyFill="1" applyBorder="1"/>
    <xf numFmtId="2" fontId="0" fillId="2" borderId="2" xfId="0" applyNumberFormat="1" applyFill="1" applyBorder="1"/>
    <xf numFmtId="2" fontId="3" fillId="2" borderId="2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P4" sqref="P4"/>
    </sheetView>
  </sheetViews>
  <sheetFormatPr defaultRowHeight="14.4" x14ac:dyDescent="0.3"/>
  <sheetData>
    <row r="1" spans="1:14" ht="18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43.2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" t="s">
        <v>14</v>
      </c>
    </row>
    <row r="3" spans="1:14" x14ac:dyDescent="0.3">
      <c r="A3" s="4" t="s">
        <v>15</v>
      </c>
      <c r="B3" s="4"/>
      <c r="C3" s="4"/>
      <c r="D3" s="4">
        <v>2.2000000000000001E-3</v>
      </c>
      <c r="E3" s="5"/>
      <c r="F3" s="6">
        <v>0.111</v>
      </c>
      <c r="G3" s="4">
        <v>1.5299999999999999E-2</v>
      </c>
      <c r="H3" s="4">
        <v>3.0000000000000001E-3</v>
      </c>
      <c r="I3" s="4">
        <v>3.0000000000000001E-3</v>
      </c>
      <c r="J3" s="6">
        <v>3.0000000000000001E-3</v>
      </c>
      <c r="K3" s="4"/>
      <c r="L3" s="4"/>
      <c r="M3" s="4"/>
      <c r="N3" s="4"/>
    </row>
    <row r="4" spans="1:14" ht="43.2" x14ac:dyDescent="0.3">
      <c r="A4" s="7" t="s">
        <v>16</v>
      </c>
      <c r="B4" s="4"/>
      <c r="C4" s="4">
        <v>4.5999999999999999E-2</v>
      </c>
      <c r="D4" s="4"/>
      <c r="E4" s="4">
        <v>3.0000000000000001E-3</v>
      </c>
      <c r="F4" s="6"/>
      <c r="G4" s="4"/>
      <c r="H4" s="4"/>
      <c r="I4" s="4"/>
      <c r="J4" s="6"/>
      <c r="K4" s="4"/>
      <c r="L4" s="4"/>
      <c r="M4" s="4"/>
      <c r="N4" s="4"/>
    </row>
    <row r="5" spans="1:14" x14ac:dyDescent="0.3">
      <c r="A5" s="4" t="s">
        <v>17</v>
      </c>
      <c r="B5" s="4"/>
      <c r="C5" s="4"/>
      <c r="D5" s="4"/>
      <c r="E5" s="4"/>
      <c r="F5" s="6"/>
      <c r="G5" s="4"/>
      <c r="H5" s="4"/>
      <c r="I5" s="4"/>
      <c r="J5" s="6"/>
      <c r="K5" s="4"/>
      <c r="L5" s="4">
        <v>4.7E-2</v>
      </c>
      <c r="M5" s="4">
        <v>2.4E-2</v>
      </c>
      <c r="N5" s="4"/>
    </row>
    <row r="6" spans="1:14" x14ac:dyDescent="0.3">
      <c r="A6" s="4" t="s">
        <v>18</v>
      </c>
      <c r="B6" s="4"/>
      <c r="C6" s="4"/>
      <c r="D6" s="4"/>
      <c r="E6" s="4"/>
      <c r="F6" s="6"/>
      <c r="G6" s="4"/>
      <c r="H6" s="4"/>
      <c r="I6" s="4"/>
      <c r="J6" s="6"/>
      <c r="K6" s="4">
        <v>0.03</v>
      </c>
      <c r="L6" s="4"/>
      <c r="M6" s="4"/>
      <c r="N6" s="4"/>
    </row>
    <row r="7" spans="1:14" x14ac:dyDescent="0.3">
      <c r="A7" s="4" t="s">
        <v>2</v>
      </c>
      <c r="B7" s="4">
        <v>0.01</v>
      </c>
      <c r="C7" s="4"/>
      <c r="D7" s="4"/>
      <c r="E7" s="4"/>
      <c r="F7" s="6"/>
      <c r="G7" s="4"/>
      <c r="H7" s="4"/>
      <c r="I7" s="4"/>
      <c r="J7" s="6"/>
      <c r="K7" s="4"/>
      <c r="L7" s="4"/>
      <c r="M7" s="4"/>
      <c r="N7" s="4"/>
    </row>
    <row r="8" spans="1:14" x14ac:dyDescent="0.3">
      <c r="A8" s="4" t="s">
        <v>19</v>
      </c>
      <c r="B8" s="4"/>
      <c r="C8" s="4"/>
      <c r="D8" s="4"/>
      <c r="E8" s="4"/>
      <c r="F8" s="6"/>
      <c r="G8" s="4"/>
      <c r="H8" s="4"/>
      <c r="I8" s="4"/>
      <c r="J8" s="6"/>
      <c r="K8" s="4"/>
      <c r="L8" s="4" t="s">
        <v>20</v>
      </c>
      <c r="M8" s="4"/>
      <c r="N8" s="4">
        <v>4.2999999999999997E-2</v>
      </c>
    </row>
    <row r="9" spans="1:14" ht="43.2" x14ac:dyDescent="0.3">
      <c r="A9" s="8" t="s">
        <v>21</v>
      </c>
      <c r="B9" s="9">
        <f>SUM(B$3:B$8)</f>
        <v>0.01</v>
      </c>
      <c r="C9" s="9">
        <f t="shared" ref="C9:N9" si="0">SUM(C$3:C$8)</f>
        <v>4.5999999999999999E-2</v>
      </c>
      <c r="D9" s="9">
        <f t="shared" si="0"/>
        <v>2.2000000000000001E-3</v>
      </c>
      <c r="E9" s="9">
        <f t="shared" si="0"/>
        <v>3.0000000000000001E-3</v>
      </c>
      <c r="F9" s="9">
        <f t="shared" si="0"/>
        <v>0.111</v>
      </c>
      <c r="G9" s="9">
        <f t="shared" si="0"/>
        <v>1.5299999999999999E-2</v>
      </c>
      <c r="H9" s="9">
        <f t="shared" si="0"/>
        <v>3.0000000000000001E-3</v>
      </c>
      <c r="I9" s="9">
        <f t="shared" si="0"/>
        <v>3.0000000000000001E-3</v>
      </c>
      <c r="J9" s="9">
        <f t="shared" si="0"/>
        <v>3.0000000000000001E-3</v>
      </c>
      <c r="K9" s="9">
        <f t="shared" si="0"/>
        <v>0.03</v>
      </c>
      <c r="L9" s="9">
        <f t="shared" si="0"/>
        <v>4.7E-2</v>
      </c>
      <c r="M9" s="9">
        <f t="shared" si="0"/>
        <v>2.4E-2</v>
      </c>
      <c r="N9" s="9">
        <f t="shared" si="0"/>
        <v>4.2999999999999997E-2</v>
      </c>
    </row>
    <row r="10" spans="1:14" ht="72" x14ac:dyDescent="0.3">
      <c r="A10" s="10" t="s">
        <v>22</v>
      </c>
      <c r="B10" s="9">
        <f>$B$14*B9</f>
        <v>0.01</v>
      </c>
      <c r="C10" s="9">
        <f t="shared" ref="C10:N10" si="1">$B$14*C9</f>
        <v>4.5999999999999999E-2</v>
      </c>
      <c r="D10" s="9">
        <f t="shared" si="1"/>
        <v>2.2000000000000001E-3</v>
      </c>
      <c r="E10" s="9">
        <f t="shared" si="1"/>
        <v>3.0000000000000001E-3</v>
      </c>
      <c r="F10" s="11">
        <f t="shared" si="1"/>
        <v>0.111</v>
      </c>
      <c r="G10" s="9">
        <f t="shared" si="1"/>
        <v>1.5299999999999999E-2</v>
      </c>
      <c r="H10" s="9">
        <f t="shared" si="1"/>
        <v>3.0000000000000001E-3</v>
      </c>
      <c r="I10" s="9">
        <f t="shared" si="1"/>
        <v>3.0000000000000001E-3</v>
      </c>
      <c r="J10" s="11">
        <f t="shared" si="1"/>
        <v>3.0000000000000001E-3</v>
      </c>
      <c r="K10" s="9">
        <f t="shared" si="1"/>
        <v>0.03</v>
      </c>
      <c r="L10" s="9">
        <f t="shared" si="1"/>
        <v>4.7E-2</v>
      </c>
      <c r="M10" s="9">
        <f t="shared" si="1"/>
        <v>2.4E-2</v>
      </c>
      <c r="N10" s="9">
        <f t="shared" si="1"/>
        <v>4.2999999999999997E-2</v>
      </c>
    </row>
    <row r="11" spans="1:14" x14ac:dyDescent="0.3">
      <c r="A11" s="9" t="s">
        <v>23</v>
      </c>
      <c r="B11" s="9">
        <f>VLOOKUP(B$2,[1]Лист2!$A$1:$B$50,2,0)</f>
        <v>67.34</v>
      </c>
      <c r="C11" s="9">
        <f>VLOOKUP(C$2,[1]Лист2!$A$1:$B$50,2,0)</f>
        <v>111.18</v>
      </c>
      <c r="D11" s="9">
        <f>VLOOKUP(D$2,[1]Лист2!$A$1:$B$50,2,0)</f>
        <v>14.68</v>
      </c>
      <c r="E11" s="9">
        <f>VLOOKUP(E$2,[1]Лист2!$A$1:$B$50,2,0)</f>
        <v>842.99</v>
      </c>
      <c r="F11" s="9">
        <f>VLOOKUP(F$2,[1]Лист2!$A$1:$B$50,2,0)</f>
        <v>433.33</v>
      </c>
      <c r="G11" s="9">
        <f>VLOOKUP(G$2,[1]Лист2!$A$1:$B$50,2,0)</f>
        <v>29.95</v>
      </c>
      <c r="H11" s="9">
        <f>VLOOKUP(H$2,[1]Лист2!$A$1:$B$50,2,0)</f>
        <v>258.85000000000002</v>
      </c>
      <c r="I11" s="9">
        <f>VLOOKUP(I$2,[1]Лист2!$A$1:$B$50,2,0)</f>
        <v>139.4</v>
      </c>
      <c r="J11" s="9">
        <f>VLOOKUP(J$2,[1]Лист2!$A$1:$B$50,2,0)</f>
        <v>54.17</v>
      </c>
      <c r="K11" s="9">
        <f>VLOOKUP(K$2,[1]Лист2!$A$1:$B$50,2,0)</f>
        <v>60.72</v>
      </c>
      <c r="L11" s="9">
        <f>VLOOKUP(L$2,[1]Лист2!$A$1:$B$50,2,0)</f>
        <v>77.62</v>
      </c>
      <c r="M11" s="9">
        <f>VLOOKUP(M$2,[1]Лист2!$A$1:$B$50,2,0)</f>
        <v>65.48</v>
      </c>
      <c r="N11" s="9">
        <f>VLOOKUP(N$2,[1]Лист2!$A$1:$B$50,2,0)</f>
        <v>149</v>
      </c>
    </row>
    <row r="12" spans="1:14" x14ac:dyDescent="0.3">
      <c r="A12" s="9" t="s">
        <v>24</v>
      </c>
      <c r="B12" s="12">
        <f>B10*B11</f>
        <v>0.6734</v>
      </c>
      <c r="C12" s="12">
        <f t="shared" ref="C12:N12" si="2">C10*C11</f>
        <v>5.1142799999999999</v>
      </c>
      <c r="D12" s="12">
        <f t="shared" si="2"/>
        <v>3.2295999999999998E-2</v>
      </c>
      <c r="E12" s="12">
        <f t="shared" si="2"/>
        <v>2.5289700000000002</v>
      </c>
      <c r="F12" s="13">
        <f t="shared" si="2"/>
        <v>48.099629999999998</v>
      </c>
      <c r="G12" s="12">
        <f t="shared" si="2"/>
        <v>0.45823499999999995</v>
      </c>
      <c r="H12" s="12">
        <f t="shared" si="2"/>
        <v>0.77655000000000007</v>
      </c>
      <c r="I12" s="12">
        <f t="shared" si="2"/>
        <v>0.41820000000000002</v>
      </c>
      <c r="J12" s="13">
        <f t="shared" si="2"/>
        <v>0.16251000000000002</v>
      </c>
      <c r="K12" s="12">
        <f t="shared" si="2"/>
        <v>1.8215999999999999</v>
      </c>
      <c r="L12" s="12">
        <f t="shared" si="2"/>
        <v>3.6481400000000002</v>
      </c>
      <c r="M12" s="12">
        <f t="shared" si="2"/>
        <v>1.57152</v>
      </c>
      <c r="N12" s="12">
        <f t="shared" si="2"/>
        <v>6.4069999999999991</v>
      </c>
    </row>
    <row r="13" spans="1:14" x14ac:dyDescent="0.3">
      <c r="A13" s="4"/>
      <c r="B13" s="4"/>
      <c r="C13" s="4"/>
      <c r="D13" s="4"/>
      <c r="E13" s="4"/>
      <c r="F13" s="6"/>
      <c r="G13" s="4"/>
      <c r="H13" s="4"/>
      <c r="I13" s="4"/>
      <c r="J13" s="6"/>
      <c r="K13" s="4"/>
      <c r="L13" s="4"/>
      <c r="M13" s="4"/>
      <c r="N13" s="4"/>
    </row>
    <row r="14" spans="1:14" x14ac:dyDescent="0.3">
      <c r="A14" s="2" t="s">
        <v>25</v>
      </c>
      <c r="B14" s="4">
        <v>1</v>
      </c>
      <c r="C14" s="4"/>
      <c r="D14" s="4"/>
      <c r="E14" s="4"/>
      <c r="F14" s="6"/>
      <c r="G14" s="4"/>
      <c r="H14" s="4"/>
      <c r="I14" s="4"/>
      <c r="J14" s="6"/>
      <c r="K14" s="4"/>
      <c r="L14" s="4"/>
      <c r="M14" s="4"/>
      <c r="N14" s="4"/>
    </row>
    <row r="15" spans="1:14" x14ac:dyDescent="0.3">
      <c r="A15" s="14" t="s">
        <v>26</v>
      </c>
      <c r="B15" s="15"/>
      <c r="C15" s="14" t="str">
        <f>SUM(B12:N12)&amp;" руб."</f>
        <v>71,712331 руб.</v>
      </c>
      <c r="D15" s="15"/>
      <c r="E15" s="4"/>
      <c r="F15" s="6"/>
      <c r="G15" s="4"/>
      <c r="H15" s="4"/>
      <c r="I15" s="4"/>
      <c r="J15" s="4"/>
      <c r="K15" s="4"/>
      <c r="L15" s="4"/>
      <c r="M15" s="4"/>
      <c r="N15" s="16"/>
    </row>
    <row r="17" spans="1:1" x14ac:dyDescent="0.3">
      <c r="A17" t="s">
        <v>27</v>
      </c>
    </row>
  </sheetData>
  <mergeCells count="3">
    <mergeCell ref="A1:M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[1]Лист2!#REF!</xm:f>
          </x14:formula1>
          <xm:sqref>B2:N2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2023-10-18T12:55:26Z</dcterms:modified>
</cp:coreProperties>
</file>